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345" windowHeight="6645"/>
  </bookViews>
  <sheets>
    <sheet name="CP103002" sheetId="1" r:id="rId1"/>
  </sheets>
  <definedNames>
    <definedName name="_xlnm.Print_Titles" localSheetId="0">'CP103002'!$6:$8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6" i="1" l="1"/>
  <c r="I42" i="1" s="1"/>
  <c r="M36" i="1" l="1"/>
  <c r="M42" i="1" s="1"/>
  <c r="M50" i="1" s="1"/>
  <c r="M52" i="1" s="1"/>
  <c r="M39" i="1"/>
  <c r="L43" i="1"/>
  <c r="L44" i="1"/>
  <c r="L45" i="1"/>
  <c r="L46" i="1"/>
  <c r="L47" i="1"/>
  <c r="L48" i="1"/>
  <c r="L49" i="1"/>
  <c r="L51" i="1"/>
  <c r="L37" i="1"/>
  <c r="L38" i="1"/>
  <c r="L39" i="1"/>
  <c r="L40" i="1"/>
  <c r="H37" i="1"/>
  <c r="H38" i="1"/>
  <c r="H39" i="1"/>
  <c r="H40" i="1"/>
  <c r="H41" i="1"/>
  <c r="F36" i="1"/>
  <c r="F42" i="1" s="1"/>
  <c r="F52" i="1" s="1"/>
  <c r="F39" i="1"/>
  <c r="J39" i="1"/>
  <c r="G18" i="1"/>
  <c r="H18" i="1" s="1"/>
  <c r="H26" i="1" s="1"/>
  <c r="H28" i="1" s="1"/>
  <c r="H16" i="1"/>
  <c r="H15" i="1"/>
  <c r="H14" i="1"/>
  <c r="H13" i="1"/>
  <c r="G12" i="1"/>
  <c r="H12" i="1" s="1"/>
  <c r="G36" i="1"/>
  <c r="G42" i="1" s="1"/>
  <c r="G50" i="1" s="1"/>
  <c r="G52" i="1" s="1"/>
  <c r="G39" i="1"/>
  <c r="H36" i="1" l="1"/>
  <c r="G26" i="1"/>
  <c r="G28" i="1"/>
  <c r="F12" i="1"/>
  <c r="F18" i="1" s="1"/>
  <c r="F26" i="1" s="1"/>
  <c r="F28" i="1" s="1"/>
  <c r="J36" i="1" l="1"/>
  <c r="J42" i="1" l="1"/>
  <c r="L36" i="1"/>
  <c r="L42" i="1" l="1"/>
  <c r="J50" i="1"/>
  <c r="L50" i="1" l="1"/>
  <c r="J52" i="1"/>
  <c r="L52" i="1" s="1"/>
</calcChain>
</file>

<file path=xl/sharedStrings.xml><?xml version="1.0" encoding="utf-8"?>
<sst xmlns="http://schemas.openxmlformats.org/spreadsheetml/2006/main" count="132" uniqueCount="97">
  <si>
    <t>RECEITAS ORÇAMENTÁRIAS</t>
  </si>
  <si>
    <t>Previsão</t>
  </si>
  <si>
    <t>Saldo</t>
  </si>
  <si>
    <t>Inicial</t>
  </si>
  <si>
    <t>Atualizada</t>
  </si>
  <si>
    <t>(a)</t>
  </si>
  <si>
    <t>(b)</t>
  </si>
  <si>
    <t>(c)</t>
  </si>
  <si>
    <t>RECEITAS CORRENTES (I)</t>
  </si>
  <si>
    <t>RECEITA PATRIMONIAL</t>
  </si>
  <si>
    <t>RECEITA DE SERVIÇOS</t>
  </si>
  <si>
    <t>TRANSFERÊNCIAS CORRENTES</t>
  </si>
  <si>
    <t>Recursos Arrecadados em Exercícios Anteriores (II)</t>
  </si>
  <si>
    <t>SUBTOTAL DAS RECEITAS (III) = ( + I + II)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</si>
  <si>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</si>
  <si>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</si>
  <si>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</si>
  <si>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</si>
  <si>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</si>
  <si>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 (V) = (III + IV)</t>
  </si>
  <si>
    <t>Déficit  (VI)</t>
  </si>
  <si>
    <t>-</t>
  </si>
  <si>
    <t>TOTAL  (VII) = (V + VI)</t>
  </si>
  <si>
    <t>Saldos de Exercícios Anteriores</t>
  </si>
  <si>
    <t>(Utilizados Para Créditos Adicionais)</t>
  </si>
  <si>
    <t>Superávit Financeiro</t>
  </si>
  <si>
    <t>Reabertura de Créditos Adicionais</t>
  </si>
  <si>
    <t>DESPESAS ORÇAMENTÁRIAS</t>
  </si>
  <si>
    <t>(d)</t>
  </si>
  <si>
    <t>(e)</t>
  </si>
  <si>
    <t>(f)</t>
  </si>
  <si>
    <t>(h)</t>
  </si>
  <si>
    <t>DESPESAS CORRENTES (VIII)</t>
  </si>
  <si>
    <t>PESSOAL E ENCARGOS SOCIAIS</t>
  </si>
  <si>
    <t>OUTRAS DESPESAS CORRENTES</t>
  </si>
  <si>
    <t>DESPESAS DE CAPITAL (IX)</t>
  </si>
  <si>
    <t>INVESTIMENTOS</t>
  </si>
  <si>
    <t>Reserva do RPPS  (X)</t>
  </si>
  <si>
    <t>SUBTOTAL DAS DESPESAS  (XI) = (VII + VIII + IX + X)</t>
  </si>
  <si>
    <t>Amortização da Dívida / Refinanciamento  (XII)</t>
  </si>
  <si>
    <t>Amortização da Dívida Interna</t>
  </si>
  <si>
    <t>Dívida Mobiliária</t>
  </si>
  <si>
    <t>Outras Dívidas</t>
  </si>
  <si>
    <t>Amortização da Dívida Externa</t>
  </si>
  <si>
    <t>SUBTOTAL COM REFINANCIAMENTO  (XIII) = (XI + XII)</t>
  </si>
  <si>
    <t>Superávit  (XIV)</t>
  </si>
  <si>
    <t>TOTAL  (XV) = (XIII + XIV)</t>
  </si>
  <si>
    <t>QUADRO DE EXECUÇÃO DOS RESTOS A PAGAR NÃO PROCESSADOS</t>
  </si>
  <si>
    <t>Inscritos</t>
  </si>
  <si>
    <t>RESTOS A PAGAR NÃO PROCESSADOS</t>
  </si>
  <si>
    <t>Em Exercícios</t>
  </si>
  <si>
    <t>Em 31 de</t>
  </si>
  <si>
    <t>Pagos</t>
  </si>
  <si>
    <t>Cancelados</t>
  </si>
  <si>
    <t>Anteriores</t>
  </si>
  <si>
    <t>Dezembro de 2015</t>
  </si>
  <si>
    <t>(f) = (a+b-d-e)</t>
  </si>
  <si>
    <t>Despesas Correntes (I)</t>
  </si>
  <si>
    <t>Pessoal e Encargos Sociais</t>
  </si>
  <si>
    <t>Juros e Encargos da Dívida</t>
  </si>
  <si>
    <t>Outras Despesas Correntes</t>
  </si>
  <si>
    <t>Despesas de Capital (II)</t>
  </si>
  <si>
    <t>Investimentos</t>
  </si>
  <si>
    <t>Inversões Financeiras</t>
  </si>
  <si>
    <t>Amortização da Dívida</t>
  </si>
  <si>
    <t>TOTAL (III) = (I + II)</t>
  </si>
  <si>
    <t>QUADRO DA EXECUÇÃO DOS RESTOS A PAGAR PROCESSADOS E RESTOS A PAGAR NÃO PROCESSADOS LIQUIDADOS</t>
  </si>
  <si>
    <t>RESTOS A PAGAR PROCESSADOS E</t>
  </si>
  <si>
    <t>RESTOS A PAGAR NÃO PROCESSADOS LIQUIDADOS</t>
  </si>
  <si>
    <t>(f) = (a+b-c-d)</t>
  </si>
  <si>
    <t>As Receitas e Despesas Intraorçamentárias foram consideradas para computo dos valores deste anexo</t>
  </si>
  <si>
    <t>Consórcio Público do Extremo Sul - COPES</t>
  </si>
  <si>
    <t>Relatório Resumido de Execução Orçamentária</t>
  </si>
  <si>
    <t>Balanço Orçamentário</t>
  </si>
  <si>
    <t>Orçamento Fiscal e da Seguridade Social</t>
  </si>
  <si>
    <t>Eduardo Correa Morrone</t>
  </si>
  <si>
    <t>Carmen Regina Crizel Brum</t>
  </si>
  <si>
    <t>OUTRAS RECEITAS CORRENTES</t>
  </si>
  <si>
    <t>RECEITAS REALIZADAS</t>
  </si>
  <si>
    <t>No Bimestre</t>
  </si>
  <si>
    <t>Até o Bimestre</t>
  </si>
  <si>
    <t>DESPESAS PAGAS</t>
  </si>
  <si>
    <t>ATÉ O BIMESTRE</t>
  </si>
  <si>
    <t>(g)=(e-f)</t>
  </si>
  <si>
    <t>(j)</t>
  </si>
  <si>
    <t>SALDO</t>
  </si>
  <si>
    <t>A REALIZAR</t>
  </si>
  <si>
    <t>(a-c)</t>
  </si>
  <si>
    <t>DOTAÇÃO</t>
  </si>
  <si>
    <t>INICIAL</t>
  </si>
  <si>
    <t>ATUALIZADA</t>
  </si>
  <si>
    <t>DESPESAS EMPENHADAS</t>
  </si>
  <si>
    <t>DESPESAS LIQUIDADAS</t>
  </si>
  <si>
    <t>(i) = (e-h)</t>
  </si>
  <si>
    <t>Contadora CRC - RS 077258/O</t>
  </si>
  <si>
    <t>Janeiro a Setembro 2016/Bimestre Agosto-Setembro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</si>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</sst>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\ #,##0.00_);_(\ \(#,##0.00\);_(\ \-\ ??_);_(@_)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1" xfId="0" applyBorder="1"/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0" fillId="0" borderId="2" xfId="0" applyBorder="1" applyAlignment="1"/>
    <xf numFmtId="0" fontId="2" fillId="0" borderId="1" xfId="0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164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right"/>
    </xf>
    <xf numFmtId="0" fontId="0" fillId="0" borderId="7" xfId="0" applyBorder="1"/>
    <xf numFmtId="0" fontId="0" fillId="0" borderId="9" xfId="0" applyBorder="1"/>
    <xf numFmtId="0" fontId="2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/>
    <xf numFmtId="164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/>
    <xf numFmtId="0" fontId="1" fillId="0" borderId="4" xfId="0" applyFont="1" applyBorder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43" fontId="1" fillId="0" borderId="6" xfId="0" applyNumberFormat="1" applyFont="1" applyBorder="1"/>
    <xf numFmtId="43" fontId="2" fillId="0" borderId="6" xfId="0" applyNumberFormat="1" applyFont="1" applyBorder="1"/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 indent="2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left" indent="2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2</xdr:col>
      <xdr:colOff>952500</xdr:colOff>
      <xdr:row>5</xdr:row>
      <xdr:rowOff>174625</xdr:rowOff>
    </xdr:to>
    <xdr:pic>
      <xdr:nvPicPr>
        <xdr:cNvPr id="3" name="Imagem 0" descr="COPES_cabeçar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91" t="9302" r="73451"/>
        <a:stretch>
          <a:fillRect/>
        </a:stretch>
      </xdr:blipFill>
      <xdr:spPr bwMode="auto">
        <a:xfrm>
          <a:off x="85725" y="104775"/>
          <a:ext cx="1095375" cy="102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tabSelected="1" topLeftCell="A25" zoomScaleNormal="100" workbookViewId="0">
      <selection activeCell="G39" sqref="G39"/>
    </sheetView>
  </sheetViews>
  <sheetFormatPr defaultRowHeight="15" x14ac:dyDescent="0.25"/>
  <cols>
    <col min="1" max="2" width="1.7109375" customWidth="1"/>
    <col min="3" max="3" width="37.7109375" customWidth="1"/>
    <col min="4" max="4" width="12.5703125" customWidth="1"/>
    <col min="5" max="5" width="13.7109375" customWidth="1"/>
    <col min="6" max="7" width="10.7109375" customWidth="1"/>
    <col min="8" max="8" width="13.42578125" customWidth="1"/>
    <col min="9" max="9" width="13.7109375" customWidth="1"/>
    <col min="10" max="10" width="12.5703125" customWidth="1"/>
    <col min="11" max="11" width="9.140625" hidden="1" customWidth="1"/>
    <col min="12" max="12" width="11.7109375" customWidth="1"/>
    <col min="13" max="13" width="13.140625" customWidth="1"/>
  </cols>
  <sheetData>
    <row r="2" spans="1:9" x14ac:dyDescent="0.25">
      <c r="C2" s="51" t="s">
        <v>71</v>
      </c>
      <c r="D2" s="51"/>
      <c r="E2" s="51"/>
      <c r="F2" s="51"/>
      <c r="G2" s="51"/>
      <c r="H2" s="51"/>
      <c r="I2" s="51"/>
    </row>
    <row r="3" spans="1:9" x14ac:dyDescent="0.25">
      <c r="C3" s="51" t="s">
        <v>72</v>
      </c>
      <c r="D3" s="51"/>
      <c r="E3" s="51"/>
      <c r="F3" s="51"/>
      <c r="G3" s="51"/>
      <c r="H3" s="51"/>
      <c r="I3" s="51"/>
    </row>
    <row r="4" spans="1:9" x14ac:dyDescent="0.25">
      <c r="C4" s="52" t="s">
        <v>73</v>
      </c>
      <c r="D4" s="52"/>
      <c r="E4" s="52"/>
      <c r="F4" s="52"/>
      <c r="G4" s="52"/>
      <c r="H4" s="52"/>
      <c r="I4" s="52"/>
    </row>
    <row r="5" spans="1:9" x14ac:dyDescent="0.25">
      <c r="C5" s="51" t="s">
        <v>74</v>
      </c>
      <c r="D5" s="51"/>
      <c r="E5" s="51"/>
      <c r="F5" s="51"/>
      <c r="G5" s="51"/>
      <c r="H5" s="51"/>
      <c r="I5" s="51"/>
    </row>
    <row r="6" spans="1:9" x14ac:dyDescent="0.25">
      <c r="C6" s="51" t="s">
        <v>95</v>
      </c>
      <c r="D6" s="51"/>
      <c r="E6" s="51"/>
      <c r="F6" s="51"/>
      <c r="G6" s="51"/>
      <c r="H6" s="51"/>
      <c r="I6" s="51"/>
    </row>
    <row r="8" spans="1:9" ht="3.75" customHeight="1" x14ac:dyDescent="0.25"/>
    <row r="9" spans="1:9" x14ac:dyDescent="0.25">
      <c r="A9" s="53" t="s">
        <v>0</v>
      </c>
      <c r="B9" s="53"/>
      <c r="C9" s="53"/>
      <c r="D9" s="6" t="s">
        <v>1</v>
      </c>
      <c r="E9" s="6" t="s">
        <v>1</v>
      </c>
      <c r="F9" s="56" t="s">
        <v>78</v>
      </c>
      <c r="G9" s="57"/>
      <c r="H9" s="6" t="s">
        <v>85</v>
      </c>
    </row>
    <row r="10" spans="1:9" x14ac:dyDescent="0.25">
      <c r="A10" s="54"/>
      <c r="B10" s="54"/>
      <c r="C10" s="54"/>
      <c r="D10" s="2" t="s">
        <v>3</v>
      </c>
      <c r="E10" s="2" t="s">
        <v>4</v>
      </c>
      <c r="F10" s="31" t="s">
        <v>79</v>
      </c>
      <c r="G10" s="33" t="s">
        <v>80</v>
      </c>
      <c r="H10" s="5" t="s">
        <v>86</v>
      </c>
    </row>
    <row r="11" spans="1:9" x14ac:dyDescent="0.25">
      <c r="A11" s="55"/>
      <c r="B11" s="55"/>
      <c r="C11" s="55"/>
      <c r="D11" s="8"/>
      <c r="E11" s="8" t="s">
        <v>5</v>
      </c>
      <c r="F11" s="8" t="s">
        <v>6</v>
      </c>
      <c r="G11" s="8" t="s">
        <v>7</v>
      </c>
      <c r="H11" s="8" t="s">
        <v>87</v>
      </c>
    </row>
    <row r="12" spans="1:9" x14ac:dyDescent="0.25">
      <c r="A12" s="45" t="s">
        <v>8</v>
      </c>
      <c r="B12" s="46"/>
      <c r="C12" s="47"/>
      <c r="D12" s="9">
        <v>200000</v>
      </c>
      <c r="E12" s="9">
        <v>200000</v>
      </c>
      <c r="F12" s="9">
        <f>F13+F15+F16</f>
        <v>20913.310000000001</v>
      </c>
      <c r="G12" s="9">
        <f>G13+G14+G15+G16</f>
        <v>83818.009999999995</v>
      </c>
      <c r="H12" s="9">
        <f>E12-G12</f>
        <v>116181.99</v>
      </c>
      <c r="I12" s="4"/>
    </row>
    <row r="13" spans="1:9" x14ac:dyDescent="0.25">
      <c r="A13" s="4"/>
      <c r="B13" s="48" t="s">
        <v>9</v>
      </c>
      <c r="C13" s="49"/>
      <c r="D13" s="10">
        <v>1000</v>
      </c>
      <c r="E13" s="10">
        <v>1000</v>
      </c>
      <c r="F13" s="10">
        <v>123.31</v>
      </c>
      <c r="G13" s="10">
        <v>458.01</v>
      </c>
      <c r="H13" s="10">
        <f>E13-G13</f>
        <v>541.99</v>
      </c>
      <c r="I13" s="4"/>
    </row>
    <row r="14" spans="1:9" x14ac:dyDescent="0.25">
      <c r="A14" s="4"/>
      <c r="B14" s="48" t="s">
        <v>10</v>
      </c>
      <c r="C14" s="49"/>
      <c r="D14" s="10">
        <v>30000</v>
      </c>
      <c r="E14" s="10">
        <v>30000</v>
      </c>
      <c r="F14" s="10">
        <v>0</v>
      </c>
      <c r="G14" s="10">
        <v>0</v>
      </c>
      <c r="H14" s="10">
        <f>E14-G14</f>
        <v>30000</v>
      </c>
      <c r="I14" s="4"/>
    </row>
    <row r="15" spans="1:9" x14ac:dyDescent="0.25">
      <c r="A15" s="4"/>
      <c r="B15" s="48" t="s">
        <v>11</v>
      </c>
      <c r="C15" s="49"/>
      <c r="D15" s="10">
        <v>169000</v>
      </c>
      <c r="E15" s="10">
        <v>169000</v>
      </c>
      <c r="F15" s="10">
        <v>20790</v>
      </c>
      <c r="G15" s="10">
        <v>83160</v>
      </c>
      <c r="H15" s="10">
        <f>E15-G15</f>
        <v>85840</v>
      </c>
      <c r="I15" s="4"/>
    </row>
    <row r="16" spans="1:9" x14ac:dyDescent="0.25">
      <c r="A16" s="4"/>
      <c r="B16" s="48" t="s">
        <v>77</v>
      </c>
      <c r="C16" s="49"/>
      <c r="D16" s="10">
        <v>0</v>
      </c>
      <c r="E16" s="10">
        <v>0</v>
      </c>
      <c r="F16" s="10">
        <v>0</v>
      </c>
      <c r="G16" s="10">
        <v>200</v>
      </c>
      <c r="H16" s="10">
        <f>E16-G16</f>
        <v>-200</v>
      </c>
      <c r="I16" s="4"/>
    </row>
    <row r="17" spans="1:9" x14ac:dyDescent="0.25">
      <c r="A17" s="12" t="s">
        <v>12</v>
      </c>
      <c r="B17" s="1"/>
      <c r="C17" s="11"/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4"/>
    </row>
    <row r="18" spans="1:9" x14ac:dyDescent="0.25">
      <c r="A18" s="50" t="s">
        <v>13</v>
      </c>
      <c r="B18" s="50"/>
      <c r="C18" s="50"/>
      <c r="D18" s="14">
        <v>200000</v>
      </c>
      <c r="E18" s="14">
        <v>200000</v>
      </c>
      <c r="F18" s="14">
        <f>F12</f>
        <v>20913.310000000001</v>
      </c>
      <c r="G18" s="14">
        <f>G13+G14+G15+G16</f>
        <v>83818.009999999995</v>
      </c>
      <c r="H18" s="14">
        <f>E18-G18</f>
        <v>116181.99</v>
      </c>
      <c r="I18" s="4"/>
    </row>
    <row r="19" spans="1:9" x14ac:dyDescent="0.25">
      <c r="A19" s="45" t="s">
        <v>14</v>
      </c>
      <c r="B19" s="46"/>
      <c r="C19" s="47"/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"/>
    </row>
    <row r="20" spans="1:9" x14ac:dyDescent="0.25">
      <c r="A20" s="4"/>
      <c r="B20" s="48" t="s">
        <v>15</v>
      </c>
      <c r="C20" s="49"/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"/>
    </row>
    <row r="21" spans="1:9" x14ac:dyDescent="0.25">
      <c r="A21" s="4"/>
      <c r="B21" s="1"/>
      <c r="C21" s="15" t="s">
        <v>16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"/>
    </row>
    <row r="22" spans="1:9" x14ac:dyDescent="0.25">
      <c r="A22" s="4"/>
      <c r="B22" s="1"/>
      <c r="C22" s="15" t="s">
        <v>17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"/>
    </row>
    <row r="23" spans="1:9" x14ac:dyDescent="0.25">
      <c r="A23" s="4"/>
      <c r="B23" s="48" t="s">
        <v>18</v>
      </c>
      <c r="C23" s="49"/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"/>
    </row>
    <row r="24" spans="1:9" x14ac:dyDescent="0.25">
      <c r="A24" s="4"/>
      <c r="B24" s="1"/>
      <c r="C24" s="15" t="s">
        <v>16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"/>
    </row>
    <row r="25" spans="1:9" x14ac:dyDescent="0.25">
      <c r="A25" s="4"/>
      <c r="B25" s="1"/>
      <c r="C25" s="15" t="s">
        <v>17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"/>
    </row>
    <row r="26" spans="1:9" x14ac:dyDescent="0.25">
      <c r="A26" s="50" t="s">
        <v>19</v>
      </c>
      <c r="B26" s="50"/>
      <c r="C26" s="50"/>
      <c r="D26" s="14">
        <v>200000</v>
      </c>
      <c r="E26" s="14">
        <v>200000</v>
      </c>
      <c r="F26" s="14">
        <f>F18</f>
        <v>20913.310000000001</v>
      </c>
      <c r="G26" s="14">
        <f>G18</f>
        <v>83818.009999999995</v>
      </c>
      <c r="H26" s="14">
        <f>H18</f>
        <v>116181.99</v>
      </c>
      <c r="I26" s="1"/>
    </row>
    <row r="27" spans="1:9" x14ac:dyDescent="0.25">
      <c r="A27" s="58" t="s">
        <v>20</v>
      </c>
      <c r="B27" s="58"/>
      <c r="C27" s="58"/>
      <c r="D27" s="16">
        <v>0</v>
      </c>
      <c r="E27" s="16">
        <v>0</v>
      </c>
      <c r="F27" s="16"/>
      <c r="G27" s="16"/>
      <c r="H27" s="17" t="s">
        <v>21</v>
      </c>
      <c r="I27" s="4"/>
    </row>
    <row r="28" spans="1:9" x14ac:dyDescent="0.25">
      <c r="A28" s="50" t="s">
        <v>22</v>
      </c>
      <c r="B28" s="50"/>
      <c r="C28" s="50"/>
      <c r="D28" s="14">
        <v>200000</v>
      </c>
      <c r="E28" s="14">
        <v>200000</v>
      </c>
      <c r="F28" s="14">
        <f>F26</f>
        <v>20913.310000000001</v>
      </c>
      <c r="G28" s="14">
        <f>G18</f>
        <v>83818.009999999995</v>
      </c>
      <c r="H28" s="14">
        <f>H26</f>
        <v>116181.99</v>
      </c>
      <c r="I28" s="4"/>
    </row>
    <row r="29" spans="1:9" x14ac:dyDescent="0.25">
      <c r="A29" s="50" t="s">
        <v>23</v>
      </c>
      <c r="B29" s="50"/>
      <c r="C29" s="50"/>
      <c r="D29" s="14">
        <v>0</v>
      </c>
      <c r="E29" s="14">
        <v>0</v>
      </c>
      <c r="F29" s="14"/>
      <c r="G29" s="14"/>
      <c r="H29" s="14">
        <v>0</v>
      </c>
      <c r="I29" s="4"/>
    </row>
    <row r="30" spans="1:9" x14ac:dyDescent="0.25">
      <c r="A30" s="59" t="s">
        <v>24</v>
      </c>
      <c r="B30" s="59"/>
      <c r="C30" s="59"/>
      <c r="D30" s="18"/>
      <c r="E30" s="18"/>
      <c r="F30" s="18"/>
      <c r="G30" s="18"/>
      <c r="H30" s="18"/>
      <c r="I30" s="4"/>
    </row>
    <row r="31" spans="1:9" x14ac:dyDescent="0.25">
      <c r="A31" s="60" t="s">
        <v>25</v>
      </c>
      <c r="B31" s="60"/>
      <c r="C31" s="60"/>
      <c r="D31" s="19">
        <v>0</v>
      </c>
      <c r="E31" s="19">
        <v>0</v>
      </c>
      <c r="F31" s="19"/>
      <c r="G31" s="19"/>
      <c r="H31" s="19">
        <v>0</v>
      </c>
      <c r="I31" s="4"/>
    </row>
    <row r="32" spans="1:9" x14ac:dyDescent="0.25">
      <c r="A32" s="61" t="s">
        <v>26</v>
      </c>
      <c r="B32" s="61"/>
      <c r="C32" s="61"/>
      <c r="D32" s="10">
        <v>0</v>
      </c>
      <c r="E32" s="10">
        <v>0</v>
      </c>
      <c r="F32" s="10"/>
      <c r="G32" s="10"/>
      <c r="H32" s="10">
        <v>0</v>
      </c>
      <c r="I32" s="4"/>
    </row>
    <row r="33" spans="1:13" x14ac:dyDescent="0.25">
      <c r="A33" s="62" t="s">
        <v>27</v>
      </c>
      <c r="B33" s="62"/>
      <c r="C33" s="62"/>
      <c r="D33" s="35" t="s">
        <v>88</v>
      </c>
      <c r="E33" s="35" t="s">
        <v>88</v>
      </c>
      <c r="F33" s="65" t="s">
        <v>91</v>
      </c>
      <c r="G33" s="66"/>
      <c r="H33" s="37" t="s">
        <v>85</v>
      </c>
      <c r="I33" s="77" t="s">
        <v>92</v>
      </c>
      <c r="J33" s="78"/>
      <c r="K33" s="38"/>
      <c r="L33" s="53" t="s">
        <v>85</v>
      </c>
      <c r="M33" s="39" t="s">
        <v>81</v>
      </c>
    </row>
    <row r="34" spans="1:13" x14ac:dyDescent="0.25">
      <c r="A34" s="62"/>
      <c r="B34" s="62"/>
      <c r="C34" s="62"/>
      <c r="D34" s="36" t="s">
        <v>89</v>
      </c>
      <c r="E34" s="36" t="s">
        <v>90</v>
      </c>
      <c r="F34" s="34" t="s">
        <v>79</v>
      </c>
      <c r="G34" s="34" t="s">
        <v>80</v>
      </c>
      <c r="H34" s="34"/>
      <c r="I34" s="34" t="s">
        <v>79</v>
      </c>
      <c r="J34" s="34" t="s">
        <v>80</v>
      </c>
      <c r="K34" s="38"/>
      <c r="L34" s="55"/>
      <c r="M34" s="40" t="s">
        <v>82</v>
      </c>
    </row>
    <row r="35" spans="1:13" x14ac:dyDescent="0.25">
      <c r="A35" s="62"/>
      <c r="B35" s="62"/>
      <c r="C35" s="62"/>
      <c r="D35" s="25" t="s">
        <v>28</v>
      </c>
      <c r="E35" s="25" t="s">
        <v>29</v>
      </c>
      <c r="F35" s="25"/>
      <c r="G35" s="25" t="s">
        <v>30</v>
      </c>
      <c r="H35" s="25" t="s">
        <v>83</v>
      </c>
      <c r="I35" s="25"/>
      <c r="J35" s="25" t="s">
        <v>31</v>
      </c>
      <c r="L35" s="41" t="s">
        <v>93</v>
      </c>
      <c r="M35" s="41" t="s">
        <v>84</v>
      </c>
    </row>
    <row r="36" spans="1:13" x14ac:dyDescent="0.25">
      <c r="A36" s="44" t="s">
        <v>32</v>
      </c>
      <c r="B36" s="44"/>
      <c r="C36" s="44"/>
      <c r="D36" s="13">
        <v>180000</v>
      </c>
      <c r="E36" s="13">
        <v>180000</v>
      </c>
      <c r="F36" s="13">
        <f>F37+F38</f>
        <v>20256.75</v>
      </c>
      <c r="G36" s="13">
        <f>G37+G38</f>
        <v>80165.26999999999</v>
      </c>
      <c r="H36" s="13">
        <f>E36-G36</f>
        <v>99834.73000000001</v>
      </c>
      <c r="I36" s="13">
        <f>I37+I38</f>
        <v>25414.39</v>
      </c>
      <c r="J36" s="13">
        <f>J37+J38</f>
        <v>72817.509999999995</v>
      </c>
      <c r="L36" s="42">
        <f>E36-J36</f>
        <v>107182.49</v>
      </c>
      <c r="M36" s="43">
        <f>M37+M38</f>
        <v>42349.130000000005</v>
      </c>
    </row>
    <row r="37" spans="1:13" x14ac:dyDescent="0.25">
      <c r="A37" s="26"/>
      <c r="B37" s="63" t="s">
        <v>33</v>
      </c>
      <c r="C37" s="63"/>
      <c r="D37" s="27">
        <v>70600</v>
      </c>
      <c r="E37" s="27">
        <v>70600</v>
      </c>
      <c r="F37" s="27">
        <v>15735.28</v>
      </c>
      <c r="G37" s="27">
        <v>44136</v>
      </c>
      <c r="H37" s="13">
        <f t="shared" ref="H37:H41" si="0">E37-G37</f>
        <v>26464</v>
      </c>
      <c r="I37" s="27">
        <v>15735.28</v>
      </c>
      <c r="J37" s="27">
        <v>44136</v>
      </c>
      <c r="L37" s="42">
        <f t="shared" ref="L37:L52" si="1">E37-J37</f>
        <v>26464</v>
      </c>
      <c r="M37" s="42">
        <v>24093.73</v>
      </c>
    </row>
    <row r="38" spans="1:13" x14ac:dyDescent="0.25">
      <c r="A38" s="26"/>
      <c r="B38" s="63" t="s">
        <v>34</v>
      </c>
      <c r="C38" s="63"/>
      <c r="D38" s="27">
        <v>109400</v>
      </c>
      <c r="E38" s="27">
        <v>109400</v>
      </c>
      <c r="F38" s="27">
        <v>4521.47</v>
      </c>
      <c r="G38" s="27">
        <v>36029.269999999997</v>
      </c>
      <c r="H38" s="13">
        <f t="shared" si="0"/>
        <v>73370.73000000001</v>
      </c>
      <c r="I38" s="27">
        <v>9679.11</v>
      </c>
      <c r="J38" s="27">
        <f>74454.51-J37-J40</f>
        <v>28681.509999999995</v>
      </c>
      <c r="L38" s="42">
        <f t="shared" si="1"/>
        <v>80718.490000000005</v>
      </c>
      <c r="M38" s="42">
        <v>18255.400000000001</v>
      </c>
    </row>
    <row r="39" spans="1:13" x14ac:dyDescent="0.25">
      <c r="A39" s="44" t="s">
        <v>35</v>
      </c>
      <c r="B39" s="44"/>
      <c r="C39" s="44"/>
      <c r="D39" s="13">
        <v>20000</v>
      </c>
      <c r="E39" s="13">
        <v>20000</v>
      </c>
      <c r="F39" s="13">
        <f>F40</f>
        <v>0</v>
      </c>
      <c r="G39" s="13">
        <f>G40</f>
        <v>1637</v>
      </c>
      <c r="H39" s="13">
        <f t="shared" si="0"/>
        <v>18363</v>
      </c>
      <c r="I39" s="13">
        <v>0</v>
      </c>
      <c r="J39" s="13">
        <f>J40</f>
        <v>1637</v>
      </c>
      <c r="L39" s="42">
        <f t="shared" si="1"/>
        <v>18363</v>
      </c>
      <c r="M39" s="43">
        <f>M40</f>
        <v>1637</v>
      </c>
    </row>
    <row r="40" spans="1:13" x14ac:dyDescent="0.25">
      <c r="A40" s="26"/>
      <c r="B40" s="63" t="s">
        <v>36</v>
      </c>
      <c r="C40" s="63"/>
      <c r="D40" s="27">
        <v>20000</v>
      </c>
      <c r="E40" s="27">
        <v>20000</v>
      </c>
      <c r="F40" s="27">
        <v>0</v>
      </c>
      <c r="G40" s="27">
        <v>1637</v>
      </c>
      <c r="H40" s="13">
        <f t="shared" si="0"/>
        <v>18363</v>
      </c>
      <c r="I40" s="27">
        <v>0</v>
      </c>
      <c r="J40" s="27">
        <v>1637</v>
      </c>
      <c r="L40" s="42">
        <f t="shared" si="1"/>
        <v>18363</v>
      </c>
      <c r="M40" s="42">
        <v>1637</v>
      </c>
    </row>
    <row r="41" spans="1:13" x14ac:dyDescent="0.25">
      <c r="A41" s="44" t="s">
        <v>37</v>
      </c>
      <c r="B41" s="44"/>
      <c r="C41" s="44"/>
      <c r="D41" s="13">
        <v>0</v>
      </c>
      <c r="E41" s="13">
        <v>0</v>
      </c>
      <c r="F41" s="13"/>
      <c r="G41" s="13"/>
      <c r="H41" s="13">
        <f t="shared" si="0"/>
        <v>0</v>
      </c>
      <c r="I41" s="13">
        <v>0</v>
      </c>
      <c r="J41" s="13">
        <v>0</v>
      </c>
      <c r="L41" s="42">
        <v>0</v>
      </c>
      <c r="M41" s="42">
        <v>0</v>
      </c>
    </row>
    <row r="42" spans="1:13" x14ac:dyDescent="0.25">
      <c r="A42" s="44" t="s">
        <v>38</v>
      </c>
      <c r="B42" s="44"/>
      <c r="C42" s="44"/>
      <c r="D42" s="13">
        <v>200000</v>
      </c>
      <c r="E42" s="13">
        <v>200000</v>
      </c>
      <c r="F42" s="13">
        <f>F36+F39</f>
        <v>20256.75</v>
      </c>
      <c r="G42" s="13">
        <f>G36+G39</f>
        <v>81802.26999999999</v>
      </c>
      <c r="H42" s="13">
        <v>15341.91</v>
      </c>
      <c r="I42" s="13">
        <f>I39+I36</f>
        <v>25414.39</v>
      </c>
      <c r="J42" s="13">
        <f>J36+J39</f>
        <v>74454.509999999995</v>
      </c>
      <c r="L42" s="43">
        <f t="shared" si="1"/>
        <v>125545.49</v>
      </c>
      <c r="M42" s="43">
        <f>M36+M39</f>
        <v>43986.130000000005</v>
      </c>
    </row>
    <row r="43" spans="1:13" x14ac:dyDescent="0.25">
      <c r="A43" s="44" t="s">
        <v>39</v>
      </c>
      <c r="B43" s="44"/>
      <c r="C43" s="44"/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L43" s="42">
        <f t="shared" si="1"/>
        <v>0</v>
      </c>
      <c r="M43" s="42">
        <v>0</v>
      </c>
    </row>
    <row r="44" spans="1:13" x14ac:dyDescent="0.25">
      <c r="A44" s="26"/>
      <c r="B44" s="63" t="s">
        <v>40</v>
      </c>
      <c r="C44" s="63"/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L44" s="42">
        <f t="shared" si="1"/>
        <v>0</v>
      </c>
      <c r="M44" s="42">
        <v>0</v>
      </c>
    </row>
    <row r="45" spans="1:13" x14ac:dyDescent="0.25">
      <c r="A45" s="26"/>
      <c r="B45" s="26"/>
      <c r="C45" s="28" t="s">
        <v>41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L45" s="42">
        <f t="shared" si="1"/>
        <v>0</v>
      </c>
      <c r="M45" s="42">
        <v>0</v>
      </c>
    </row>
    <row r="46" spans="1:13" x14ac:dyDescent="0.25">
      <c r="A46" s="26"/>
      <c r="B46" s="26"/>
      <c r="C46" s="28" t="s">
        <v>42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L46" s="42">
        <f t="shared" si="1"/>
        <v>0</v>
      </c>
      <c r="M46" s="42">
        <v>0</v>
      </c>
    </row>
    <row r="47" spans="1:13" x14ac:dyDescent="0.25">
      <c r="A47" s="26"/>
      <c r="B47" s="63" t="s">
        <v>43</v>
      </c>
      <c r="C47" s="63"/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L47" s="42">
        <f t="shared" si="1"/>
        <v>0</v>
      </c>
      <c r="M47" s="42">
        <v>0</v>
      </c>
    </row>
    <row r="48" spans="1:13" x14ac:dyDescent="0.25">
      <c r="A48" s="26"/>
      <c r="B48" s="26"/>
      <c r="C48" s="28" t="s">
        <v>41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L48" s="42">
        <f t="shared" si="1"/>
        <v>0</v>
      </c>
      <c r="M48" s="42">
        <v>0</v>
      </c>
    </row>
    <row r="49" spans="1:13" x14ac:dyDescent="0.25">
      <c r="A49" s="26"/>
      <c r="B49" s="26"/>
      <c r="C49" s="28" t="s">
        <v>42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L49" s="42">
        <f t="shared" si="1"/>
        <v>0</v>
      </c>
      <c r="M49" s="42">
        <v>0</v>
      </c>
    </row>
    <row r="50" spans="1:13" x14ac:dyDescent="0.25">
      <c r="A50" s="44" t="s">
        <v>44</v>
      </c>
      <c r="B50" s="44"/>
      <c r="C50" s="44"/>
      <c r="D50" s="13">
        <v>200000</v>
      </c>
      <c r="E50" s="13">
        <v>200000</v>
      </c>
      <c r="F50" s="13">
        <v>13590.3</v>
      </c>
      <c r="G50" s="13">
        <f>G42</f>
        <v>81802.26999999999</v>
      </c>
      <c r="H50" s="13">
        <v>15341.91</v>
      </c>
      <c r="I50" s="13">
        <v>14538.85</v>
      </c>
      <c r="J50" s="13">
        <f>J42</f>
        <v>74454.509999999995</v>
      </c>
      <c r="L50" s="43">
        <f t="shared" si="1"/>
        <v>125545.49</v>
      </c>
      <c r="M50" s="43">
        <f>M42</f>
        <v>43986.130000000005</v>
      </c>
    </row>
    <row r="51" spans="1:13" x14ac:dyDescent="0.25">
      <c r="A51" s="63" t="s">
        <v>45</v>
      </c>
      <c r="B51" s="63"/>
      <c r="C51" s="63"/>
      <c r="D51" s="13">
        <v>0</v>
      </c>
      <c r="E51" s="13">
        <v>0</v>
      </c>
      <c r="F51" s="13"/>
      <c r="G51" s="13"/>
      <c r="H51" s="13">
        <v>0</v>
      </c>
      <c r="I51" s="13">
        <v>0</v>
      </c>
      <c r="J51" s="13">
        <v>0</v>
      </c>
      <c r="K51" s="4"/>
      <c r="L51" s="43">
        <f t="shared" si="1"/>
        <v>0</v>
      </c>
      <c r="M51" s="43"/>
    </row>
    <row r="52" spans="1:13" x14ac:dyDescent="0.25">
      <c r="A52" s="44" t="s">
        <v>46</v>
      </c>
      <c r="B52" s="44"/>
      <c r="C52" s="44"/>
      <c r="D52" s="13">
        <v>200000</v>
      </c>
      <c r="E52" s="13">
        <v>200000</v>
      </c>
      <c r="F52" s="13">
        <f>F42</f>
        <v>20256.75</v>
      </c>
      <c r="G52" s="13">
        <f>G50</f>
        <v>81802.26999999999</v>
      </c>
      <c r="H52" s="13">
        <v>20893.490000000002</v>
      </c>
      <c r="I52" s="13">
        <v>14538.85</v>
      </c>
      <c r="J52" s="13">
        <f>J50</f>
        <v>74454.509999999995</v>
      </c>
      <c r="K52" s="4"/>
      <c r="L52" s="43">
        <f t="shared" si="1"/>
        <v>125545.49</v>
      </c>
      <c r="M52" s="43">
        <f>M50</f>
        <v>43986.130000000005</v>
      </c>
    </row>
    <row r="53" spans="1:13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4"/>
      <c r="L53" s="26"/>
      <c r="M53" s="42"/>
    </row>
    <row r="54" spans="1:13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4"/>
      <c r="L54" s="26"/>
      <c r="M54" s="42"/>
    </row>
    <row r="55" spans="1:13" x14ac:dyDescent="0.25">
      <c r="A55" s="75" t="s">
        <v>47</v>
      </c>
      <c r="B55" s="75"/>
      <c r="C55" s="75"/>
      <c r="D55" s="75"/>
      <c r="E55" s="75"/>
      <c r="F55" s="75"/>
      <c r="G55" s="75"/>
      <c r="H55" s="75"/>
      <c r="I55" s="75"/>
      <c r="J55" s="75"/>
    </row>
    <row r="56" spans="1:13" x14ac:dyDescent="0.25">
      <c r="A56" s="26"/>
      <c r="B56" s="26"/>
      <c r="C56" s="26"/>
      <c r="D56" s="69" t="s">
        <v>48</v>
      </c>
      <c r="E56" s="69"/>
      <c r="F56" s="30"/>
      <c r="G56" s="32"/>
      <c r="H56" s="75" t="s">
        <v>52</v>
      </c>
      <c r="I56" s="75" t="s">
        <v>53</v>
      </c>
      <c r="J56" s="75" t="s">
        <v>2</v>
      </c>
    </row>
    <row r="57" spans="1:13" x14ac:dyDescent="0.25">
      <c r="A57" s="81" t="s">
        <v>49</v>
      </c>
      <c r="B57" s="82"/>
      <c r="C57" s="82"/>
      <c r="D57" s="22" t="s">
        <v>50</v>
      </c>
      <c r="E57" s="22" t="s">
        <v>51</v>
      </c>
      <c r="F57" s="30"/>
      <c r="G57" s="32"/>
      <c r="H57" s="75"/>
      <c r="I57" s="75"/>
      <c r="J57" s="75"/>
    </row>
    <row r="58" spans="1:13" x14ac:dyDescent="0.25">
      <c r="A58" s="26"/>
      <c r="B58" s="26"/>
      <c r="C58" s="26"/>
      <c r="D58" s="22" t="s">
        <v>54</v>
      </c>
      <c r="E58" s="22" t="s">
        <v>55</v>
      </c>
      <c r="F58" s="30"/>
      <c r="G58" s="32"/>
      <c r="H58" s="75"/>
      <c r="I58" s="75"/>
      <c r="J58" s="75"/>
      <c r="K58" s="4"/>
    </row>
    <row r="59" spans="1:13" x14ac:dyDescent="0.25">
      <c r="A59" s="26"/>
      <c r="B59" s="26"/>
      <c r="C59" s="26"/>
      <c r="D59" s="25" t="s">
        <v>5</v>
      </c>
      <c r="E59" s="25" t="s">
        <v>6</v>
      </c>
      <c r="F59" s="25"/>
      <c r="G59" s="25"/>
      <c r="H59" s="29" t="s">
        <v>28</v>
      </c>
      <c r="I59" s="29" t="s">
        <v>29</v>
      </c>
      <c r="J59" s="29" t="s">
        <v>56</v>
      </c>
      <c r="K59" s="4"/>
    </row>
    <row r="60" spans="1:13" x14ac:dyDescent="0.25">
      <c r="A60" s="44" t="s">
        <v>57</v>
      </c>
      <c r="B60" s="44"/>
      <c r="C60" s="44"/>
      <c r="D60" s="13">
        <v>0</v>
      </c>
      <c r="E60" s="13">
        <v>0</v>
      </c>
      <c r="F60" s="13"/>
      <c r="G60" s="13"/>
      <c r="H60" s="13">
        <v>0</v>
      </c>
      <c r="I60" s="13">
        <v>0</v>
      </c>
      <c r="J60" s="13">
        <v>0</v>
      </c>
      <c r="K60" s="4"/>
    </row>
    <row r="61" spans="1:13" x14ac:dyDescent="0.25">
      <c r="A61" s="64" t="s">
        <v>58</v>
      </c>
      <c r="B61" s="64"/>
      <c r="C61" s="64"/>
      <c r="D61" s="27">
        <v>0</v>
      </c>
      <c r="E61" s="27">
        <v>0</v>
      </c>
      <c r="F61" s="27"/>
      <c r="G61" s="27"/>
      <c r="H61" s="27">
        <v>0</v>
      </c>
      <c r="I61" s="27">
        <v>0</v>
      </c>
      <c r="J61" s="27">
        <v>0</v>
      </c>
      <c r="K61" s="4"/>
    </row>
    <row r="62" spans="1:13" x14ac:dyDescent="0.25">
      <c r="A62" s="64" t="s">
        <v>59</v>
      </c>
      <c r="B62" s="64"/>
      <c r="C62" s="64"/>
      <c r="D62" s="27">
        <v>0</v>
      </c>
      <c r="E62" s="27">
        <v>0</v>
      </c>
      <c r="F62" s="27"/>
      <c r="G62" s="27"/>
      <c r="H62" s="27">
        <v>0</v>
      </c>
      <c r="I62" s="27">
        <v>0</v>
      </c>
      <c r="J62" s="27">
        <v>0</v>
      </c>
      <c r="K62" s="4"/>
    </row>
    <row r="63" spans="1:13" x14ac:dyDescent="0.25">
      <c r="A63" s="64" t="s">
        <v>60</v>
      </c>
      <c r="B63" s="64"/>
      <c r="C63" s="64"/>
      <c r="D63" s="27">
        <v>0</v>
      </c>
      <c r="E63" s="27">
        <v>0</v>
      </c>
      <c r="F63" s="27"/>
      <c r="G63" s="27"/>
      <c r="H63" s="27">
        <v>0</v>
      </c>
      <c r="I63" s="27">
        <v>0</v>
      </c>
      <c r="J63" s="27">
        <v>0</v>
      </c>
    </row>
    <row r="64" spans="1:13" x14ac:dyDescent="0.25">
      <c r="A64" s="44" t="s">
        <v>61</v>
      </c>
      <c r="B64" s="44"/>
      <c r="C64" s="44"/>
      <c r="D64" s="13">
        <v>0</v>
      </c>
      <c r="E64" s="13">
        <v>0</v>
      </c>
      <c r="F64" s="13"/>
      <c r="G64" s="13"/>
      <c r="H64" s="13">
        <v>0</v>
      </c>
      <c r="I64" s="13">
        <v>0</v>
      </c>
      <c r="J64" s="13">
        <v>0</v>
      </c>
      <c r="K64" s="4"/>
    </row>
    <row r="65" spans="1:11" x14ac:dyDescent="0.25">
      <c r="A65" s="64" t="s">
        <v>62</v>
      </c>
      <c r="B65" s="64"/>
      <c r="C65" s="64"/>
      <c r="D65" s="27">
        <v>0</v>
      </c>
      <c r="E65" s="27">
        <v>0</v>
      </c>
      <c r="F65" s="27"/>
      <c r="G65" s="27"/>
      <c r="H65" s="27">
        <v>0</v>
      </c>
      <c r="I65" s="27">
        <v>0</v>
      </c>
      <c r="J65" s="27">
        <v>0</v>
      </c>
      <c r="K65" s="4"/>
    </row>
    <row r="66" spans="1:11" x14ac:dyDescent="0.25">
      <c r="A66" s="64" t="s">
        <v>63</v>
      </c>
      <c r="B66" s="64"/>
      <c r="C66" s="64"/>
      <c r="D66" s="27">
        <v>0</v>
      </c>
      <c r="E66" s="27">
        <v>0</v>
      </c>
      <c r="F66" s="27"/>
      <c r="G66" s="27"/>
      <c r="H66" s="27">
        <v>0</v>
      </c>
      <c r="I66" s="27">
        <v>0</v>
      </c>
      <c r="J66" s="27">
        <v>0</v>
      </c>
      <c r="K66" s="4"/>
    </row>
    <row r="67" spans="1:11" x14ac:dyDescent="0.25">
      <c r="A67" s="64" t="s">
        <v>64</v>
      </c>
      <c r="B67" s="64"/>
      <c r="C67" s="64"/>
      <c r="D67" s="27">
        <v>0</v>
      </c>
      <c r="E67" s="27">
        <v>0</v>
      </c>
      <c r="F67" s="27"/>
      <c r="G67" s="27"/>
      <c r="H67" s="27">
        <v>0</v>
      </c>
      <c r="I67" s="27">
        <v>0</v>
      </c>
      <c r="J67" s="27">
        <v>0</v>
      </c>
      <c r="K67" s="4"/>
    </row>
    <row r="68" spans="1:11" x14ac:dyDescent="0.25">
      <c r="A68" s="44" t="s">
        <v>65</v>
      </c>
      <c r="B68" s="44"/>
      <c r="C68" s="44"/>
      <c r="D68" s="13">
        <v>0</v>
      </c>
      <c r="E68" s="13">
        <v>0</v>
      </c>
      <c r="F68" s="13"/>
      <c r="G68" s="13"/>
      <c r="H68" s="13">
        <v>0</v>
      </c>
      <c r="I68" s="13">
        <v>0</v>
      </c>
      <c r="J68" s="13">
        <v>0</v>
      </c>
      <c r="K68" s="4"/>
    </row>
    <row r="70" spans="1:11" x14ac:dyDescent="0.25">
      <c r="A70" s="68" t="s">
        <v>66</v>
      </c>
      <c r="B70" s="68"/>
      <c r="C70" s="68"/>
      <c r="D70" s="68"/>
      <c r="E70" s="68"/>
      <c r="F70" s="68"/>
      <c r="G70" s="68"/>
      <c r="H70" s="68"/>
      <c r="I70" s="68"/>
      <c r="J70" s="68"/>
    </row>
    <row r="71" spans="1:11" x14ac:dyDescent="0.25">
      <c r="A71" s="21"/>
      <c r="B71" s="20"/>
      <c r="C71" s="20"/>
      <c r="D71" s="69" t="s">
        <v>48</v>
      </c>
      <c r="E71" s="69"/>
      <c r="F71" s="7"/>
      <c r="G71" s="7"/>
      <c r="H71" s="72" t="s">
        <v>53</v>
      </c>
      <c r="I71" s="72" t="s">
        <v>2</v>
      </c>
    </row>
    <row r="72" spans="1:11" x14ac:dyDescent="0.25">
      <c r="A72" s="70" t="s">
        <v>67</v>
      </c>
      <c r="B72" s="71"/>
      <c r="C72" s="71"/>
      <c r="D72" s="3" t="s">
        <v>50</v>
      </c>
      <c r="E72" s="3" t="s">
        <v>51</v>
      </c>
      <c r="F72" s="3"/>
      <c r="G72" s="3"/>
      <c r="H72" s="73"/>
      <c r="I72" s="73"/>
    </row>
    <row r="73" spans="1:11" x14ac:dyDescent="0.25">
      <c r="A73" s="70" t="s">
        <v>68</v>
      </c>
      <c r="B73" s="71"/>
      <c r="C73" s="71"/>
      <c r="D73" s="3" t="s">
        <v>54</v>
      </c>
      <c r="E73" s="3" t="s">
        <v>55</v>
      </c>
      <c r="F73" s="3"/>
      <c r="G73" s="3"/>
      <c r="H73" s="73"/>
      <c r="I73" s="73"/>
    </row>
    <row r="74" spans="1:11" x14ac:dyDescent="0.25">
      <c r="A74" s="4"/>
      <c r="B74" s="1"/>
      <c r="C74" s="1"/>
      <c r="D74" s="5" t="s">
        <v>5</v>
      </c>
      <c r="E74" s="5" t="s">
        <v>6</v>
      </c>
      <c r="F74" s="5"/>
      <c r="G74" s="5"/>
      <c r="H74" s="23" t="s">
        <v>28</v>
      </c>
      <c r="I74" s="23" t="s">
        <v>69</v>
      </c>
    </row>
    <row r="75" spans="1:11" x14ac:dyDescent="0.25">
      <c r="A75" s="50" t="s">
        <v>57</v>
      </c>
      <c r="B75" s="50"/>
      <c r="C75" s="50"/>
      <c r="D75" s="14">
        <v>0</v>
      </c>
      <c r="E75" s="14">
        <v>0</v>
      </c>
      <c r="F75" s="14"/>
      <c r="G75" s="14"/>
      <c r="H75" s="14">
        <v>0</v>
      </c>
      <c r="I75" s="14">
        <v>0</v>
      </c>
    </row>
    <row r="76" spans="1:11" x14ac:dyDescent="0.25">
      <c r="A76" s="67" t="s">
        <v>58</v>
      </c>
      <c r="B76" s="67"/>
      <c r="C76" s="67"/>
      <c r="D76" s="10">
        <v>0</v>
      </c>
      <c r="E76" s="10">
        <v>0</v>
      </c>
      <c r="F76" s="10"/>
      <c r="G76" s="10"/>
      <c r="H76" s="10">
        <v>0</v>
      </c>
      <c r="I76" s="10">
        <v>0</v>
      </c>
    </row>
    <row r="77" spans="1:11" x14ac:dyDescent="0.25">
      <c r="A77" s="67" t="s">
        <v>59</v>
      </c>
      <c r="B77" s="67"/>
      <c r="C77" s="67"/>
      <c r="D77" s="10">
        <v>0</v>
      </c>
      <c r="E77" s="10">
        <v>0</v>
      </c>
      <c r="F77" s="10"/>
      <c r="G77" s="10"/>
      <c r="H77" s="10">
        <v>0</v>
      </c>
      <c r="I77" s="10">
        <v>0</v>
      </c>
    </row>
    <row r="78" spans="1:11" x14ac:dyDescent="0.25">
      <c r="A78" s="67" t="s">
        <v>60</v>
      </c>
      <c r="B78" s="67"/>
      <c r="C78" s="67"/>
      <c r="D78" s="10">
        <v>0</v>
      </c>
      <c r="E78" s="10">
        <v>0</v>
      </c>
      <c r="F78" s="10"/>
      <c r="G78" s="10"/>
      <c r="H78" s="10">
        <v>0</v>
      </c>
      <c r="I78" s="10">
        <v>0</v>
      </c>
    </row>
    <row r="79" spans="1:11" x14ac:dyDescent="0.25">
      <c r="A79" s="74" t="s">
        <v>61</v>
      </c>
      <c r="B79" s="74"/>
      <c r="C79" s="74"/>
      <c r="D79" s="9">
        <v>0</v>
      </c>
      <c r="E79" s="9">
        <v>0</v>
      </c>
      <c r="F79" s="9"/>
      <c r="G79" s="9"/>
      <c r="H79" s="9">
        <v>0</v>
      </c>
      <c r="I79" s="9">
        <v>0</v>
      </c>
    </row>
    <row r="80" spans="1:11" x14ac:dyDescent="0.25">
      <c r="A80" s="67" t="s">
        <v>62</v>
      </c>
      <c r="B80" s="67"/>
      <c r="C80" s="67"/>
      <c r="D80" s="10">
        <v>0</v>
      </c>
      <c r="E80" s="10">
        <v>0</v>
      </c>
      <c r="F80" s="10"/>
      <c r="G80" s="10"/>
      <c r="H80" s="10">
        <v>0</v>
      </c>
      <c r="I80" s="10">
        <v>0</v>
      </c>
    </row>
    <row r="81" spans="1:10" x14ac:dyDescent="0.25">
      <c r="A81" s="67" t="s">
        <v>63</v>
      </c>
      <c r="B81" s="67"/>
      <c r="C81" s="67"/>
      <c r="D81" s="10">
        <v>0</v>
      </c>
      <c r="E81" s="10">
        <v>0</v>
      </c>
      <c r="F81" s="10"/>
      <c r="G81" s="10"/>
      <c r="H81" s="10">
        <v>0</v>
      </c>
      <c r="I81" s="10">
        <v>0</v>
      </c>
    </row>
    <row r="82" spans="1:10" x14ac:dyDescent="0.25">
      <c r="A82" s="67" t="s">
        <v>64</v>
      </c>
      <c r="B82" s="67"/>
      <c r="C82" s="67"/>
      <c r="D82" s="10">
        <v>0</v>
      </c>
      <c r="E82" s="10">
        <v>0</v>
      </c>
      <c r="F82" s="10"/>
      <c r="G82" s="10"/>
      <c r="H82" s="10">
        <v>0</v>
      </c>
      <c r="I82" s="10">
        <v>0</v>
      </c>
    </row>
    <row r="83" spans="1:10" x14ac:dyDescent="0.25">
      <c r="A83" s="44" t="s">
        <v>65</v>
      </c>
      <c r="B83" s="44"/>
      <c r="C83" s="44"/>
      <c r="D83" s="13">
        <v>0</v>
      </c>
      <c r="E83" s="13">
        <v>0</v>
      </c>
      <c r="F83" s="13"/>
      <c r="G83" s="13"/>
      <c r="H83" s="13">
        <v>0</v>
      </c>
      <c r="I83" s="13">
        <v>0</v>
      </c>
    </row>
    <row r="84" spans="1:10" x14ac:dyDescent="0.25">
      <c r="B84" s="79" t="s">
        <v>70</v>
      </c>
      <c r="C84" s="80"/>
      <c r="D84" s="80"/>
      <c r="E84" s="80"/>
      <c r="F84" s="80"/>
      <c r="G84" s="80"/>
      <c r="H84" s="80"/>
      <c r="I84" s="80"/>
      <c r="J84" s="80"/>
    </row>
    <row r="87" spans="1:10" x14ac:dyDescent="0.25">
      <c r="C87" s="24" t="s">
        <v>75</v>
      </c>
      <c r="G87" s="51" t="s">
        <v>76</v>
      </c>
      <c r="H87" s="51"/>
      <c r="I87" s="51"/>
    </row>
    <row r="88" spans="1:10" x14ac:dyDescent="0.25">
      <c r="C88" s="24" t="s">
        <v>96</v>
      </c>
      <c r="G88" s="76" t="s">
        <v>94</v>
      </c>
      <c r="H88" s="76"/>
      <c r="I88" s="76"/>
    </row>
  </sheetData>
  <mergeCells count="73">
    <mergeCell ref="G87:I87"/>
    <mergeCell ref="G88:I88"/>
    <mergeCell ref="I33:J33"/>
    <mergeCell ref="L33:L34"/>
    <mergeCell ref="B16:C16"/>
    <mergeCell ref="B84:J84"/>
    <mergeCell ref="A80:C80"/>
    <mergeCell ref="A81:C81"/>
    <mergeCell ref="A82:C82"/>
    <mergeCell ref="A75:C75"/>
    <mergeCell ref="A65:C65"/>
    <mergeCell ref="A55:J55"/>
    <mergeCell ref="D56:E56"/>
    <mergeCell ref="A57:C57"/>
    <mergeCell ref="H56:H58"/>
    <mergeCell ref="I56:I58"/>
    <mergeCell ref="F33:G33"/>
    <mergeCell ref="A83:C83"/>
    <mergeCell ref="A76:C76"/>
    <mergeCell ref="A66:C66"/>
    <mergeCell ref="A67:C67"/>
    <mergeCell ref="A68:C68"/>
    <mergeCell ref="A70:J70"/>
    <mergeCell ref="D71:E71"/>
    <mergeCell ref="A72:C72"/>
    <mergeCell ref="A73:C73"/>
    <mergeCell ref="H71:H73"/>
    <mergeCell ref="I71:I73"/>
    <mergeCell ref="A77:C77"/>
    <mergeCell ref="A78:C78"/>
    <mergeCell ref="A79:C79"/>
    <mergeCell ref="J56:J58"/>
    <mergeCell ref="A60:C60"/>
    <mergeCell ref="A61:C61"/>
    <mergeCell ref="A62:C62"/>
    <mergeCell ref="A63:C63"/>
    <mergeCell ref="A64:C64"/>
    <mergeCell ref="A31:C31"/>
    <mergeCell ref="A32:C32"/>
    <mergeCell ref="A33:C35"/>
    <mergeCell ref="A52:C52"/>
    <mergeCell ref="B37:C37"/>
    <mergeCell ref="B38:C38"/>
    <mergeCell ref="A39:C39"/>
    <mergeCell ref="B40:C40"/>
    <mergeCell ref="A41:C41"/>
    <mergeCell ref="A42:C42"/>
    <mergeCell ref="A43:C43"/>
    <mergeCell ref="B44:C44"/>
    <mergeCell ref="B47:C47"/>
    <mergeCell ref="A50:C50"/>
    <mergeCell ref="A51:C51"/>
    <mergeCell ref="A26:C26"/>
    <mergeCell ref="A27:C27"/>
    <mergeCell ref="A28:C28"/>
    <mergeCell ref="A29:C29"/>
    <mergeCell ref="A30:C30"/>
    <mergeCell ref="A36:C36"/>
    <mergeCell ref="A19:C19"/>
    <mergeCell ref="B20:C20"/>
    <mergeCell ref="A18:C18"/>
    <mergeCell ref="C2:I2"/>
    <mergeCell ref="C3:I3"/>
    <mergeCell ref="C5:I5"/>
    <mergeCell ref="C4:I4"/>
    <mergeCell ref="C6:I6"/>
    <mergeCell ref="A9:C11"/>
    <mergeCell ref="A12:C12"/>
    <mergeCell ref="B13:C13"/>
    <mergeCell ref="B14:C14"/>
    <mergeCell ref="B15:C15"/>
    <mergeCell ref="F9:G9"/>
    <mergeCell ref="B23:C23"/>
  </mergeCells>
  <pageMargins left="0.19685039370078741" right="0.19685039370078741" top="0.39370078740157483" bottom="0.39370078740157483" header="0.39370078740157483" footer="0.39370078740157483"/>
  <pageSetup paperSize="9" scale="95" orientation="landscape" useFirstPageNumber="1" r:id="rId1"/>
  <headerFooter>
    <oddHeader>&amp;L&amp;08Município: Pelotas&amp;C&amp;08UF:RS_x000D_&amp;BBALANÇO ORÇAMENTÁRIO&amp;B_x000D_ORÇAMENTOS FISCAL E DA SEGURIDADE SOCIAL&amp;R&amp;08Página: &amp;P de &amp;N</oddHeader>
  </headerFooter>
  <rowBreaks count="2" manualBreakCount="2">
    <brk id="32" max="16383" man="1"/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CP103002</vt:lpstr>
      <vt:lpstr>'CP103002'!Titulos_de_impressao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Brum</dc:creator>
  <cp:lastModifiedBy>GAB_07</cp:lastModifiedBy>
  <cp:lastPrinted>2016-03-31T00:37:46Z</cp:lastPrinted>
  <dcterms:created xsi:type="dcterms:W3CDTF">2016-03-31T00:07:49Z</dcterms:created>
  <dcterms:modified xsi:type="dcterms:W3CDTF">2016-09-30T19:06:47Z</dcterms:modified>
</cp:coreProperties>
</file>